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lo.portale\Desktop\Consip\SICT\CM - ID 2912 - Conduzione INAIL\Documentazione\"/>
    </mc:Choice>
  </mc:AlternateContent>
  <xr:revisionPtr revIDLastSave="0" documentId="8_{40522CFF-9CBB-4107-8A0D-3E78003087DB}" xr6:coauthVersionLast="47" xr6:coauthVersionMax="47" xr10:uidLastSave="{00000000-0000-0000-0000-000000000000}"/>
  <bookViews>
    <workbookView xWindow="-110" yWindow="-110" windowWidth="19420" windowHeight="10300" tabRatio="635" activeTab="2" xr2:uid="{00000000-000D-0000-FFFF-FFFF00000000}"/>
  </bookViews>
  <sheets>
    <sheet name="ISTRUZIONI" sheetId="15" r:id="rId1"/>
    <sheet name="GARANZIE LOTTO 1" sheetId="16" r:id="rId2"/>
    <sheet name="GARANZIE LOTTO 2" sheetId="1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7" l="1"/>
  <c r="E24" i="17" s="1"/>
  <c r="D23" i="17"/>
  <c r="E23" i="17" s="1"/>
  <c r="D25" i="17" s="1"/>
  <c r="E22" i="17"/>
  <c r="E10" i="17"/>
  <c r="E8" i="17"/>
  <c r="D11" i="17" s="1"/>
  <c r="E6" i="17"/>
  <c r="E6" i="16"/>
  <c r="E8" i="16"/>
  <c r="D24" i="16"/>
  <c r="E24" i="16" s="1"/>
  <c r="D23" i="16"/>
  <c r="E23" i="16" s="1"/>
  <c r="E22" i="16"/>
  <c r="E10" i="16"/>
  <c r="D16" i="17" l="1"/>
  <c r="D26" i="17"/>
  <c r="D11" i="16"/>
  <c r="D16" i="16" s="1"/>
  <c r="D25" i="16"/>
  <c r="D26" i="16" l="1"/>
</calcChain>
</file>

<file path=xl/sharedStrings.xml><?xml version="1.0" encoding="utf-8"?>
<sst xmlns="http://schemas.openxmlformats.org/spreadsheetml/2006/main" count="65" uniqueCount="35">
  <si>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</si>
  <si>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</si>
  <si>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</si>
  <si>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</si>
  <si>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</si>
  <si>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</si>
  <si>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</si>
  <si>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</si>
  <si>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</si>
  <si>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</si>
  <si>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</si>
  <si>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</si>
  <si>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</si>
  <si>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</si>
  <si>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</si>
  <si>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</si>
  <si>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</si>
  <si>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</si>
  <si>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</si>
  <si>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</si>
  <si>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</si>
  <si>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</si>
  <si>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</si>
  <si>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</si>
  <si>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</si>
  <si>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</si>
  <si>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</si>
  <si>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</si>
  <si>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</si>
  <si>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</si>
  <si>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Almeno una tra le certificazioni UNI ENI ISO 14001 e SA 8000.</t>
  </si>
  <si>
    <t xml:space="preserve">Importo base della garanzia provvisoria
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</si>
  <si>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</si>
  <si>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16 del disciplinare di gara (NB: il valore è indicato preventivamente a solo titolo di esempio)</t>
    </r>
  </si>
  <si>
    <t xml:space="preserve">B.  Fideiussione, emessa e firmata digitalmente, gestita mediante verifica telematica sul sito internet dell'emittente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</si>
</sst>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4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8" t="s">
        <v>16</v>
      </c>
      <c r="D4" s="28"/>
    </row>
    <row r="5" spans="1:4" s="23" customFormat="1" ht="31.5" customHeight="1" x14ac:dyDescent="0.35">
      <c r="C5" s="28" t="s">
        <v>17</v>
      </c>
      <c r="D5" s="28"/>
    </row>
    <row r="6" spans="1:4" s="23" customFormat="1" ht="31.5" customHeight="1" x14ac:dyDescent="0.35">
      <c r="C6" s="28" t="s">
        <v>18</v>
      </c>
      <c r="D6" s="28"/>
    </row>
    <row r="7" spans="1:4" x14ac:dyDescent="0.35">
      <c r="C7" s="29"/>
      <c r="D7" s="29"/>
    </row>
    <row r="8" spans="1:4" x14ac:dyDescent="0.35">
      <c r="C8" s="28" t="s">
        <v>19</v>
      </c>
      <c r="D8" s="28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opLeftCell="A20" zoomScaleNormal="100" zoomScaleSheetLayoutView="97" workbookViewId="0">
      <selection activeCell="I6" sqref="I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25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25</v>
      </c>
      <c r="E7" s="36"/>
      <c r="F7" s="1"/>
    </row>
    <row r="8" spans="1:13" ht="75" customHeight="1" x14ac:dyDescent="0.35">
      <c r="B8" s="59" t="s">
        <v>34</v>
      </c>
      <c r="C8" s="3">
        <v>0.1</v>
      </c>
      <c r="D8" s="6" t="s">
        <v>25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2" t="s">
        <v>7</v>
      </c>
      <c r="C9" s="13"/>
      <c r="D9" s="14"/>
      <c r="E9" s="15"/>
      <c r="F9" s="37"/>
      <c r="G9" s="38"/>
      <c r="H9" s="38"/>
      <c r="I9" s="38"/>
      <c r="J9" s="38"/>
      <c r="K9" s="38"/>
      <c r="L9" s="38"/>
      <c r="M9" s="38"/>
    </row>
    <row r="10" spans="1:13" ht="40.5" customHeight="1" x14ac:dyDescent="0.35">
      <c r="A10" s="10"/>
      <c r="B10" s="59" t="s">
        <v>30</v>
      </c>
      <c r="C10" s="60">
        <v>0.2</v>
      </c>
      <c r="D10" s="6" t="s">
        <v>25</v>
      </c>
      <c r="E10" s="9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35">
      <c r="B11" s="41" t="s">
        <v>4</v>
      </c>
      <c r="C11" s="42"/>
      <c r="D11" s="43">
        <f>IFERROR(1-(1-E6)*(1-E8)*(1-E10),1-(1-E6)*(1-E10))</f>
        <v>0</v>
      </c>
      <c r="E11" s="4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0" t="s">
        <v>8</v>
      </c>
      <c r="C14" s="30"/>
      <c r="D14" s="30"/>
      <c r="E14" s="30"/>
    </row>
    <row r="15" spans="1:13" ht="60.75" customHeight="1" x14ac:dyDescent="0.35">
      <c r="B15" s="51" t="s">
        <v>31</v>
      </c>
      <c r="C15" s="52"/>
      <c r="D15" s="49">
        <v>2529425.41</v>
      </c>
      <c r="E15" s="50"/>
      <c r="F15" s="39"/>
      <c r="G15" s="40"/>
      <c r="H15" s="40"/>
      <c r="I15" s="40"/>
      <c r="J15" s="40"/>
      <c r="K15" s="40"/>
      <c r="L15" s="40"/>
      <c r="M15" s="40"/>
    </row>
    <row r="16" spans="1:13" x14ac:dyDescent="0.35">
      <c r="B16" s="53" t="s">
        <v>9</v>
      </c>
      <c r="C16" s="54"/>
      <c r="D16" s="55">
        <f>ROUND((1-$D$11)*$D15,0)</f>
        <v>2529425</v>
      </c>
      <c r="E16" s="55"/>
    </row>
    <row r="19" spans="2:6" ht="31.5" customHeight="1" x14ac:dyDescent="0.35">
      <c r="B19" s="30" t="s">
        <v>27</v>
      </c>
      <c r="C19" s="44"/>
      <c r="D19" s="44"/>
      <c r="E19" s="45"/>
      <c r="F19" s="16"/>
    </row>
    <row r="20" spans="2:6" ht="61.5" customHeight="1" x14ac:dyDescent="0.35">
      <c r="B20" s="47" t="s">
        <v>32</v>
      </c>
      <c r="C20" s="48"/>
      <c r="D20" s="49">
        <v>1000000</v>
      </c>
      <c r="E20" s="50"/>
      <c r="F20" s="4"/>
    </row>
    <row r="21" spans="2:6" ht="44.25" customHeight="1" x14ac:dyDescent="0.35">
      <c r="B21" s="46" t="s">
        <v>33</v>
      </c>
      <c r="C21" s="46"/>
      <c r="D21" s="7">
        <v>0.24</v>
      </c>
      <c r="E21" s="17"/>
      <c r="F21" s="4"/>
    </row>
    <row r="22" spans="2:6" ht="29.25" customHeight="1" x14ac:dyDescent="0.35">
      <c r="B22" s="46" t="s">
        <v>10</v>
      </c>
      <c r="C22" s="46"/>
      <c r="D22" s="24">
        <v>0.1</v>
      </c>
      <c r="E22" s="2">
        <f>D22*D$20</f>
        <v>100000</v>
      </c>
      <c r="F22" s="4"/>
    </row>
    <row r="23" spans="2:6" ht="29.25" customHeight="1" x14ac:dyDescent="0.35">
      <c r="B23" s="46" t="s">
        <v>13</v>
      </c>
      <c r="C23" s="46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46" t="s">
        <v>14</v>
      </c>
      <c r="C24" s="4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56" t="s">
        <v>29</v>
      </c>
      <c r="C25" s="56"/>
      <c r="D25" s="57">
        <f>SUM(E22:E24)</f>
        <v>279999.99999999994</v>
      </c>
      <c r="E25" s="57"/>
    </row>
    <row r="26" spans="2:6" ht="30" customHeight="1" x14ac:dyDescent="0.35">
      <c r="B26" s="58" t="s">
        <v>28</v>
      </c>
      <c r="C26" s="58"/>
      <c r="D26" s="55">
        <f>ROUND((1-$D$11)*$D25,0)</f>
        <v>280000</v>
      </c>
      <c r="E26" s="55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26D5F-F220-4BD2-91CB-DA1288DCB409}">
  <dimension ref="A2:M26"/>
  <sheetViews>
    <sheetView tabSelected="1" zoomScaleNormal="100" zoomScaleSheetLayoutView="97" workbookViewId="0">
      <selection activeCell="H8" sqref="H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11</v>
      </c>
      <c r="C3" s="30"/>
      <c r="D3" s="30"/>
      <c r="E3" s="30"/>
      <c r="F3" s="1"/>
    </row>
    <row r="4" spans="1:13" ht="28.5" customHeight="1" x14ac:dyDescent="0.35">
      <c r="B4" s="31" t="s">
        <v>12</v>
      </c>
      <c r="C4" s="32"/>
      <c r="D4" s="32"/>
      <c r="E4" s="3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4"/>
      <c r="B6" s="8" t="s">
        <v>5</v>
      </c>
      <c r="C6" s="3">
        <v>0.3</v>
      </c>
      <c r="D6" s="6" t="s">
        <v>25</v>
      </c>
      <c r="E6" s="35">
        <f>IF(D7="s",C7,IF(D6="s",C6,0))</f>
        <v>0</v>
      </c>
      <c r="F6" s="1"/>
    </row>
    <row r="7" spans="1:13" ht="26" x14ac:dyDescent="0.35">
      <c r="A7" s="34"/>
      <c r="B7" s="8" t="s">
        <v>6</v>
      </c>
      <c r="C7" s="3">
        <v>0.5</v>
      </c>
      <c r="D7" s="6" t="s">
        <v>25</v>
      </c>
      <c r="E7" s="36"/>
      <c r="F7" s="1"/>
    </row>
    <row r="8" spans="1:13" ht="75" customHeight="1" x14ac:dyDescent="0.35">
      <c r="B8" s="59" t="s">
        <v>34</v>
      </c>
      <c r="C8" s="3">
        <v>0.1</v>
      </c>
      <c r="D8" s="6" t="s">
        <v>25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2" t="s">
        <v>7</v>
      </c>
      <c r="C9" s="13"/>
      <c r="D9" s="14"/>
      <c r="E9" s="15"/>
      <c r="F9" s="37"/>
      <c r="G9" s="38"/>
      <c r="H9" s="38"/>
      <c r="I9" s="38"/>
      <c r="J9" s="38"/>
      <c r="K9" s="38"/>
      <c r="L9" s="38"/>
      <c r="M9" s="38"/>
    </row>
    <row r="10" spans="1:13" ht="40.5" customHeight="1" x14ac:dyDescent="0.35">
      <c r="A10" s="10"/>
      <c r="B10" s="59" t="s">
        <v>30</v>
      </c>
      <c r="C10" s="60">
        <v>0.2</v>
      </c>
      <c r="D10" s="6" t="s">
        <v>25</v>
      </c>
      <c r="E10" s="9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35">
      <c r="B11" s="41" t="s">
        <v>4</v>
      </c>
      <c r="C11" s="42"/>
      <c r="D11" s="43">
        <f>IFERROR(1-(1-E6)*(1-E8)*(1-E10),1-(1-E6)*(1-E10))</f>
        <v>0</v>
      </c>
      <c r="E11" s="4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0" t="s">
        <v>8</v>
      </c>
      <c r="C14" s="30"/>
      <c r="D14" s="30"/>
      <c r="E14" s="30"/>
    </row>
    <row r="15" spans="1:13" ht="60.75" customHeight="1" x14ac:dyDescent="0.35">
      <c r="B15" s="51" t="s">
        <v>31</v>
      </c>
      <c r="C15" s="52"/>
      <c r="D15" s="49">
        <v>369600</v>
      </c>
      <c r="E15" s="50"/>
      <c r="F15" s="39"/>
      <c r="G15" s="40"/>
      <c r="H15" s="40"/>
      <c r="I15" s="40"/>
      <c r="J15" s="40"/>
      <c r="K15" s="40"/>
      <c r="L15" s="40"/>
      <c r="M15" s="40"/>
    </row>
    <row r="16" spans="1:13" x14ac:dyDescent="0.35">
      <c r="B16" s="53" t="s">
        <v>9</v>
      </c>
      <c r="C16" s="54"/>
      <c r="D16" s="55">
        <f>ROUND((1-$D$11)*$D15,0)</f>
        <v>369600</v>
      </c>
      <c r="E16" s="55"/>
    </row>
    <row r="19" spans="2:6" ht="31.5" customHeight="1" x14ac:dyDescent="0.35">
      <c r="B19" s="30" t="s">
        <v>27</v>
      </c>
      <c r="C19" s="44"/>
      <c r="D19" s="44"/>
      <c r="E19" s="45"/>
      <c r="F19" s="16"/>
    </row>
    <row r="20" spans="2:6" ht="61.5" customHeight="1" x14ac:dyDescent="0.35">
      <c r="B20" s="47" t="s">
        <v>32</v>
      </c>
      <c r="C20" s="48"/>
      <c r="D20" s="49">
        <v>1000000</v>
      </c>
      <c r="E20" s="50"/>
      <c r="F20" s="4"/>
    </row>
    <row r="21" spans="2:6" ht="44.25" customHeight="1" x14ac:dyDescent="0.35">
      <c r="B21" s="46" t="s">
        <v>33</v>
      </c>
      <c r="C21" s="46"/>
      <c r="D21" s="7">
        <v>0.24</v>
      </c>
      <c r="E21" s="17"/>
      <c r="F21" s="4"/>
    </row>
    <row r="22" spans="2:6" ht="29.25" customHeight="1" x14ac:dyDescent="0.35">
      <c r="B22" s="46" t="s">
        <v>10</v>
      </c>
      <c r="C22" s="46"/>
      <c r="D22" s="24">
        <v>0.1</v>
      </c>
      <c r="E22" s="2">
        <f>D22*D$20</f>
        <v>100000</v>
      </c>
      <c r="F22" s="4"/>
    </row>
    <row r="23" spans="2:6" ht="29.25" customHeight="1" x14ac:dyDescent="0.35">
      <c r="B23" s="46" t="s">
        <v>13</v>
      </c>
      <c r="C23" s="46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46" t="s">
        <v>14</v>
      </c>
      <c r="C24" s="4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56" t="s">
        <v>29</v>
      </c>
      <c r="C25" s="56"/>
      <c r="D25" s="57">
        <f>SUM(E22:E24)</f>
        <v>279999.99999999994</v>
      </c>
      <c r="E25" s="57"/>
    </row>
    <row r="26" spans="2:6" ht="30" customHeight="1" x14ac:dyDescent="0.35">
      <c r="B26" s="58" t="s">
        <v>28</v>
      </c>
      <c r="C26" s="58"/>
      <c r="D26" s="55">
        <f>ROUND((1-$D$11)*$D25,0)</f>
        <v>280000</v>
      </c>
      <c r="E26" s="55"/>
    </row>
  </sheetData>
  <mergeCells count="24">
    <mergeCell ref="B24:C24"/>
    <mergeCell ref="B25:C25"/>
    <mergeCell ref="D25:E25"/>
    <mergeCell ref="B26:C26"/>
    <mergeCell ref="D26:E26"/>
    <mergeCell ref="B19:E19"/>
    <mergeCell ref="B20:C20"/>
    <mergeCell ref="D20:E20"/>
    <mergeCell ref="B21:C21"/>
    <mergeCell ref="B22:C22"/>
    <mergeCell ref="B23:C23"/>
    <mergeCell ref="B14:E14"/>
    <mergeCell ref="B15:C15"/>
    <mergeCell ref="D15:E15"/>
    <mergeCell ref="F15:M15"/>
    <mergeCell ref="B16:C16"/>
    <mergeCell ref="D16:E16"/>
    <mergeCell ref="B3:E3"/>
    <mergeCell ref="B4:E4"/>
    <mergeCell ref="A6:A7"/>
    <mergeCell ref="E6:E7"/>
    <mergeCell ref="F9:M10"/>
    <mergeCell ref="B11:C11"/>
    <mergeCell ref="D11:E11"/>
  </mergeCells>
  <dataValidations count="1">
    <dataValidation type="list" allowBlank="1" showInputMessage="1" showErrorMessage="1" sqref="D6:D10" xr:uid="{5B628EBC-E344-4F9D-8128-FD58A9444269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LOTTO 1</vt:lpstr>
      <vt:lpstr>GARANZIE LOTTO 2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Portale Carmelo</cp:lastModifiedBy>
  <dcterms:created xsi:type="dcterms:W3CDTF">2016-02-02T10:53:31Z</dcterms:created>
  <dcterms:modified xsi:type="dcterms:W3CDTF">2026-02-16T16:18:10Z</dcterms:modified>
</cp:coreProperties>
</file>